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310" windowHeight="7935" activeTab="0"/>
  </bookViews>
  <sheets>
    <sheet name="tabulador 2017" sheetId="1" r:id="rId1"/>
    <sheet name="Hoja1" sheetId="2" state="hidden" r:id="rId2"/>
  </sheets>
  <definedNames>
    <definedName name="_xlnm.Print_Area" localSheetId="0">'tabulador 2017'!$A$10:$N$32</definedName>
  </definedNames>
  <calcPr fullCalcOnLoad="1"/>
</workbook>
</file>

<file path=xl/sharedStrings.xml><?xml version="1.0" encoding="utf-8"?>
<sst xmlns="http://schemas.openxmlformats.org/spreadsheetml/2006/main" count="38" uniqueCount="38">
  <si>
    <t>Nivel</t>
  </si>
  <si>
    <t>Número Plazas/Puestos</t>
  </si>
  <si>
    <t>99by</t>
  </si>
  <si>
    <t>Jefe de Unidad A</t>
  </si>
  <si>
    <t>Actuario</t>
  </si>
  <si>
    <t>Oficial Mayor</t>
  </si>
  <si>
    <t>Secretario General</t>
  </si>
  <si>
    <t>Sueldo Base</t>
  </si>
  <si>
    <t>Cuotas de Seguridad Social</t>
  </si>
  <si>
    <t>Previsión Social</t>
  </si>
  <si>
    <t>Ayuda por Servicios</t>
  </si>
  <si>
    <t>Apoyo Familiar</t>
  </si>
  <si>
    <t>Gratificación Quincenal</t>
  </si>
  <si>
    <t>Operador Administrativo A</t>
  </si>
  <si>
    <t>Secretario Técnico</t>
  </si>
  <si>
    <t>Jefe de Unidad Informática</t>
  </si>
  <si>
    <t>Jefe de la Unidad de Planeación y Evaluación al Gasto</t>
  </si>
  <si>
    <t>Coordinadador de la Unidad de Contabilidad</t>
  </si>
  <si>
    <t>Secretario de Ponencia</t>
  </si>
  <si>
    <t>Secretario Coordinador de Ponencia</t>
  </si>
  <si>
    <t>Director General de  Administración</t>
  </si>
  <si>
    <t>Magistrado de Ponencia</t>
  </si>
  <si>
    <t>ISR Retenido</t>
  </si>
  <si>
    <t>Aportación ISSEG</t>
  </si>
  <si>
    <t>Aportación ISSSTE</t>
  </si>
  <si>
    <t>Percepción Mensual Bruta</t>
  </si>
  <si>
    <t>Percepción Mensual Neta</t>
  </si>
  <si>
    <t>Puesto</t>
  </si>
  <si>
    <t>Coordinador del Instituto de Investigación y Capacitación</t>
  </si>
  <si>
    <t>Jefe de Unidad de Investigación y Capacitación</t>
  </si>
  <si>
    <t>Jefe de Unidad de Contraoloria</t>
  </si>
  <si>
    <t>Jefe de Contabiliad y Presupuesto</t>
  </si>
  <si>
    <t xml:space="preserve">Secretario Particular </t>
  </si>
  <si>
    <t xml:space="preserve">Director de Contraloría </t>
  </si>
  <si>
    <t>Jefe de la Unidad de Comunicación Social</t>
  </si>
  <si>
    <t xml:space="preserve">                            Tabulador de sueldos y salarios  2017</t>
  </si>
  <si>
    <t>Auxiliar de Servicios A</t>
  </si>
  <si>
    <t>Especialista Administrativo  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</si>
</sst>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 Unicode MS"/>
      <family val="2"/>
    </font>
    <font>
      <sz val="14"/>
      <name val="Arial Unicode MS"/>
      <family val="2"/>
    </font>
    <font>
      <b/>
      <sz val="10"/>
      <name val="Arial Unicode MS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58" applyFont="1" applyProtection="1">
      <alignment/>
      <protection locked="0"/>
    </xf>
    <xf numFmtId="4" fontId="3" fillId="0" borderId="0" xfId="58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" fillId="0" borderId="0" xfId="58" applyFont="1" applyProtection="1">
      <alignment/>
      <protection locked="0"/>
    </xf>
    <xf numFmtId="4" fontId="4" fillId="0" borderId="0" xfId="58" applyNumberFormat="1" applyFont="1" applyProtection="1">
      <alignment/>
      <protection locked="0"/>
    </xf>
    <xf numFmtId="43" fontId="3" fillId="0" borderId="0" xfId="58" applyNumberFormat="1" applyFont="1" applyProtection="1">
      <alignment/>
      <protection locked="0"/>
    </xf>
    <xf numFmtId="0" fontId="5" fillId="0" borderId="0" xfId="58" applyFont="1" applyProtection="1">
      <alignment/>
      <protection locked="0"/>
    </xf>
    <xf numFmtId="4" fontId="5" fillId="0" borderId="0" xfId="58" applyNumberFormat="1" applyFont="1" applyProtection="1">
      <alignment/>
      <protection locked="0"/>
    </xf>
    <xf numFmtId="4" fontId="6" fillId="0" borderId="0" xfId="58" applyNumberFormat="1" applyFont="1" applyProtection="1">
      <alignment/>
      <protection locked="0"/>
    </xf>
    <xf numFmtId="0" fontId="6" fillId="0" borderId="0" xfId="58" applyFont="1" applyProtection="1">
      <alignment/>
      <protection locked="0"/>
    </xf>
    <xf numFmtId="0" fontId="7" fillId="33" borderId="10" xfId="58" applyFont="1" applyFill="1" applyBorder="1" applyAlignment="1" applyProtection="1">
      <alignment horizontal="center" vertical="center" wrapText="1"/>
      <protection locked="0"/>
    </xf>
    <xf numFmtId="0" fontId="7" fillId="34" borderId="11" xfId="58" applyFont="1" applyFill="1" applyBorder="1" applyAlignment="1" applyProtection="1">
      <alignment horizontal="center" vertical="center" wrapText="1"/>
      <protection locked="0"/>
    </xf>
    <xf numFmtId="0" fontId="7" fillId="35" borderId="11" xfId="58" applyFont="1" applyFill="1" applyBorder="1" applyAlignment="1">
      <alignment horizontal="center" vertical="center" wrapText="1"/>
      <protection/>
    </xf>
    <xf numFmtId="0" fontId="7" fillId="36" borderId="12" xfId="58" applyFont="1" applyFill="1" applyBorder="1" applyAlignment="1">
      <alignment horizontal="center" vertical="center" wrapText="1"/>
      <protection/>
    </xf>
    <xf numFmtId="43" fontId="25" fillId="0" borderId="13" xfId="50" applyFont="1" applyFill="1" applyBorder="1" applyAlignment="1">
      <alignment/>
    </xf>
    <xf numFmtId="43" fontId="25" fillId="0" borderId="14" xfId="50" applyFont="1" applyFill="1" applyBorder="1" applyAlignment="1">
      <alignment/>
    </xf>
    <xf numFmtId="0" fontId="7" fillId="0" borderId="15" xfId="58" applyFont="1" applyFill="1" applyBorder="1" applyAlignment="1">
      <alignment horizontal="center" vertical="center"/>
      <protection/>
    </xf>
    <xf numFmtId="0" fontId="7" fillId="0" borderId="15" xfId="58" applyFont="1" applyFill="1" applyBorder="1" applyAlignment="1">
      <alignment vertical="center"/>
      <protection/>
    </xf>
    <xf numFmtId="0" fontId="7" fillId="0" borderId="13" xfId="58" applyFont="1" applyFill="1" applyBorder="1" applyAlignment="1">
      <alignment horizontal="center" vertical="center"/>
      <protection/>
    </xf>
    <xf numFmtId="0" fontId="7" fillId="0" borderId="13" xfId="58" applyFont="1" applyFill="1" applyBorder="1" applyAlignment="1">
      <alignment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7" fillId="0" borderId="14" xfId="58" applyFont="1" applyFill="1" applyBorder="1" applyAlignment="1">
      <alignment horizontal="center" vertical="center"/>
      <protection/>
    </xf>
    <xf numFmtId="0" fontId="7" fillId="0" borderId="14" xfId="58" applyFont="1" applyFill="1" applyBorder="1" applyAlignment="1">
      <alignment vertical="center"/>
      <protection/>
    </xf>
    <xf numFmtId="43" fontId="25" fillId="0" borderId="16" xfId="50" applyFont="1" applyFill="1" applyBorder="1" applyAlignment="1">
      <alignment/>
    </xf>
    <xf numFmtId="43" fontId="25" fillId="0" borderId="16" xfId="47" applyFont="1" applyFill="1" applyBorder="1" applyAlignment="1">
      <alignment/>
    </xf>
    <xf numFmtId="43" fontId="25" fillId="0" borderId="13" xfId="47" applyFont="1" applyFill="1" applyBorder="1" applyAlignment="1">
      <alignment/>
    </xf>
    <xf numFmtId="43" fontId="25" fillId="0" borderId="14" xfId="47" applyFont="1" applyFill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Moneda 2" xfId="53"/>
    <cellStyle name="Neutral" xfId="54"/>
    <cellStyle name="Normal 12" xfId="55"/>
    <cellStyle name="Normal 2" xfId="56"/>
    <cellStyle name="Normal 2 2" xfId="57"/>
    <cellStyle name="Normal 2 3" xfId="58"/>
    <cellStyle name="Normal 3" xfId="59"/>
    <cellStyle name="Normal 3 2" xfId="60"/>
    <cellStyle name="Normal 4" xfId="61"/>
    <cellStyle name="Normal 4 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57150</xdr:rowOff>
    </xdr:from>
    <xdr:to>
      <xdr:col>2</xdr:col>
      <xdr:colOff>390525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57150"/>
          <a:ext cx="3790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R4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B16" sqref="B16"/>
    </sheetView>
  </sheetViews>
  <sheetFormatPr defaultColWidth="21.33203125" defaultRowHeight="11.25"/>
  <cols>
    <col min="1" max="1" width="8.66015625" style="1" customWidth="1"/>
    <col min="2" max="2" width="67" style="1" bestFit="1" customWidth="1"/>
    <col min="3" max="3" width="18.16015625" style="1" customWidth="1"/>
    <col min="4" max="4" width="14.5" style="1" customWidth="1"/>
    <col min="5" max="5" width="13.16015625" style="2" customWidth="1"/>
    <col min="6" max="6" width="11.66015625" style="2" bestFit="1" customWidth="1"/>
    <col min="7" max="7" width="12.5" style="2" customWidth="1"/>
    <col min="8" max="8" width="14.33203125" style="1" customWidth="1"/>
    <col min="9" max="9" width="16" style="1" customWidth="1"/>
    <col min="10" max="10" width="14.5" style="1" customWidth="1"/>
    <col min="11" max="11" width="13.33203125" style="1" customWidth="1"/>
    <col min="12" max="12" width="14.66015625" style="1" customWidth="1"/>
    <col min="13" max="13" width="14.83203125" style="1" customWidth="1"/>
    <col min="14" max="14" width="15.66015625" style="1" customWidth="1"/>
    <col min="15" max="16384" width="21.33203125" style="1" customWidth="1"/>
  </cols>
  <sheetData>
    <row r="1" ht="11.25"/>
    <row r="2" ht="11.25"/>
    <row r="3" ht="11.25"/>
    <row r="4" ht="11.25"/>
    <row r="5" ht="11.25"/>
    <row r="6" ht="11.25"/>
    <row r="7" spans="4:8" ht="20.25">
      <c r="D7" s="7" t="s">
        <v>35</v>
      </c>
      <c r="E7" s="8"/>
      <c r="F7" s="8"/>
      <c r="G7" s="9"/>
      <c r="H7" s="10"/>
    </row>
    <row r="8" spans="4:6" ht="15">
      <c r="D8" s="4"/>
      <c r="E8" s="5"/>
      <c r="F8" s="5"/>
    </row>
    <row r="9" ht="12" thickBot="1"/>
    <row r="10" spans="1:14" ht="45.75" thickBot="1">
      <c r="A10" s="11" t="s">
        <v>0</v>
      </c>
      <c r="B10" s="12" t="s">
        <v>27</v>
      </c>
      <c r="C10" s="12" t="s">
        <v>1</v>
      </c>
      <c r="D10" s="13" t="s">
        <v>7</v>
      </c>
      <c r="E10" s="13" t="s">
        <v>8</v>
      </c>
      <c r="F10" s="13" t="s">
        <v>9</v>
      </c>
      <c r="G10" s="13" t="s">
        <v>10</v>
      </c>
      <c r="H10" s="13" t="s">
        <v>11</v>
      </c>
      <c r="I10" s="13" t="s">
        <v>12</v>
      </c>
      <c r="J10" s="13" t="s">
        <v>25</v>
      </c>
      <c r="K10" s="13" t="s">
        <v>22</v>
      </c>
      <c r="L10" s="13" t="s">
        <v>23</v>
      </c>
      <c r="M10" s="13" t="s">
        <v>24</v>
      </c>
      <c r="N10" s="14" t="s">
        <v>26</v>
      </c>
    </row>
    <row r="11" spans="1:18" ht="15">
      <c r="A11" s="17">
        <v>3</v>
      </c>
      <c r="B11" s="18" t="s">
        <v>36</v>
      </c>
      <c r="C11" s="17">
        <v>3</v>
      </c>
      <c r="D11" s="24">
        <v>3969.06136314043</v>
      </c>
      <c r="E11" s="24">
        <v>762.0597817229625</v>
      </c>
      <c r="F11" s="24">
        <v>1913.1000000000001</v>
      </c>
      <c r="G11" s="24">
        <v>450</v>
      </c>
      <c r="H11" s="24">
        <v>2487.677115212632</v>
      </c>
      <c r="I11" s="25">
        <v>795.03</v>
      </c>
      <c r="J11" s="24">
        <v>10376.928260076025</v>
      </c>
      <c r="K11" s="24">
        <v>968.13</v>
      </c>
      <c r="L11" s="24">
        <v>642.9879408287496</v>
      </c>
      <c r="M11" s="24">
        <v>119.0718408942129</v>
      </c>
      <c r="N11" s="24">
        <f>J11-K11-L11-M11-0.01</f>
        <v>8646.728478353065</v>
      </c>
      <c r="O11" s="6"/>
      <c r="P11" s="6"/>
      <c r="Q11" s="6"/>
      <c r="R11" s="6"/>
    </row>
    <row r="12" spans="1:18" ht="15">
      <c r="A12" s="19">
        <v>4</v>
      </c>
      <c r="B12" s="20" t="s">
        <v>13</v>
      </c>
      <c r="C12" s="21">
        <v>8</v>
      </c>
      <c r="D12" s="24">
        <v>4386.952234895062</v>
      </c>
      <c r="E12" s="24">
        <v>842.294829099852</v>
      </c>
      <c r="F12" s="24">
        <v>1913.1000000000001</v>
      </c>
      <c r="G12" s="24">
        <v>450</v>
      </c>
      <c r="H12" s="24">
        <v>2676.162394360349</v>
      </c>
      <c r="I12" s="25">
        <v>936.54</v>
      </c>
      <c r="J12" s="24">
        <v>11205.049458355265</v>
      </c>
      <c r="K12" s="24">
        <v>1104.36</v>
      </c>
      <c r="L12" s="24">
        <v>710.6862620530001</v>
      </c>
      <c r="M12" s="24">
        <v>131.60856704685187</v>
      </c>
      <c r="N12" s="24">
        <f aca="true" t="shared" si="0" ref="N12:N32">J12-K12-L12-M12</f>
        <v>9258.394629255412</v>
      </c>
      <c r="O12" s="6"/>
      <c r="P12" s="6"/>
      <c r="Q12" s="6"/>
      <c r="R12" s="6"/>
    </row>
    <row r="13" spans="1:18" ht="15">
      <c r="A13" s="19">
        <v>5</v>
      </c>
      <c r="B13" s="20" t="s">
        <v>37</v>
      </c>
      <c r="C13" s="21">
        <v>3</v>
      </c>
      <c r="D13" s="15">
        <v>5092.396238855181</v>
      </c>
      <c r="E13" s="15">
        <v>977.7400778601948</v>
      </c>
      <c r="F13" s="15">
        <v>1913.1000000000001</v>
      </c>
      <c r="G13" s="15">
        <v>785</v>
      </c>
      <c r="H13" s="15">
        <v>3366.9987599424567</v>
      </c>
      <c r="I13" s="26">
        <v>2968</v>
      </c>
      <c r="J13" s="15">
        <v>15103.235076657833</v>
      </c>
      <c r="K13" s="15">
        <v>1908.09</v>
      </c>
      <c r="L13" s="15">
        <v>824.9681906945393</v>
      </c>
      <c r="M13" s="15">
        <v>152.77188716565541</v>
      </c>
      <c r="N13" s="15">
        <f>J13-K13-L13-M13+0.01</f>
        <v>12217.414998797638</v>
      </c>
      <c r="O13" s="6"/>
      <c r="P13" s="6"/>
      <c r="Q13" s="6"/>
      <c r="R13" s="6"/>
    </row>
    <row r="14" spans="1:18" ht="15">
      <c r="A14" s="19">
        <v>6</v>
      </c>
      <c r="B14" s="20" t="s">
        <v>14</v>
      </c>
      <c r="C14" s="21">
        <v>4</v>
      </c>
      <c r="D14" s="15">
        <v>6727.382162685</v>
      </c>
      <c r="E14" s="15">
        <v>1291.65737523552</v>
      </c>
      <c r="F14" s="15">
        <v>1913.1000000000001</v>
      </c>
      <c r="G14" s="15">
        <v>863</v>
      </c>
      <c r="H14" s="15">
        <v>3803.009689485478</v>
      </c>
      <c r="I14" s="26">
        <v>5026.42</v>
      </c>
      <c r="J14" s="15">
        <v>19624.569227406</v>
      </c>
      <c r="K14" s="15">
        <v>2806.79</v>
      </c>
      <c r="L14" s="15">
        <v>1089.83591035497</v>
      </c>
      <c r="M14" s="15">
        <v>201.82146488055</v>
      </c>
      <c r="N14" s="15">
        <f t="shared" si="0"/>
        <v>15526.121852170478</v>
      </c>
      <c r="O14" s="6"/>
      <c r="P14" s="6"/>
      <c r="Q14" s="6"/>
      <c r="R14" s="6"/>
    </row>
    <row r="15" spans="1:18" ht="15">
      <c r="A15" s="19">
        <v>7</v>
      </c>
      <c r="B15" s="20" t="s">
        <v>3</v>
      </c>
      <c r="C15" s="21">
        <v>1</v>
      </c>
      <c r="D15" s="15">
        <v>8160.365203585001</v>
      </c>
      <c r="E15" s="15">
        <v>1566.7901190883204</v>
      </c>
      <c r="F15" s="15">
        <v>1913.1000000000001</v>
      </c>
      <c r="G15" s="15">
        <v>925</v>
      </c>
      <c r="H15" s="15">
        <v>4413.519255204934</v>
      </c>
      <c r="I15" s="26">
        <v>5841.1</v>
      </c>
      <c r="J15" s="15">
        <v>22819.874577878254</v>
      </c>
      <c r="K15" s="15">
        <v>3440.97</v>
      </c>
      <c r="L15" s="15">
        <v>1321.9791629807703</v>
      </c>
      <c r="M15" s="15">
        <v>244.81095610755003</v>
      </c>
      <c r="N15" s="15">
        <f t="shared" si="0"/>
        <v>17812.114458789933</v>
      </c>
      <c r="O15" s="6"/>
      <c r="P15" s="6"/>
      <c r="Q15" s="6"/>
      <c r="R15" s="6"/>
    </row>
    <row r="16" spans="1:18" ht="15">
      <c r="A16" s="19">
        <v>8</v>
      </c>
      <c r="B16" s="20" t="s">
        <v>30</v>
      </c>
      <c r="C16" s="21">
        <v>1</v>
      </c>
      <c r="D16" s="15">
        <v>9091.284725049998</v>
      </c>
      <c r="E16" s="15">
        <v>1745.5266672095997</v>
      </c>
      <c r="F16" s="15">
        <v>1913.1000000000001</v>
      </c>
      <c r="G16" s="15">
        <v>1012</v>
      </c>
      <c r="H16" s="15">
        <v>5065.4743844629</v>
      </c>
      <c r="I16" s="26">
        <v>6545.82</v>
      </c>
      <c r="J16" s="15">
        <v>25373.205776722498</v>
      </c>
      <c r="K16" s="15">
        <v>3999.48</v>
      </c>
      <c r="L16" s="15">
        <v>1472.7881254580998</v>
      </c>
      <c r="M16" s="15">
        <v>272.73854175149995</v>
      </c>
      <c r="N16" s="15">
        <f t="shared" si="0"/>
        <v>19628.199109512898</v>
      </c>
      <c r="O16" s="6"/>
      <c r="P16" s="6"/>
      <c r="Q16" s="6"/>
      <c r="R16" s="6"/>
    </row>
    <row r="17" spans="1:18" ht="15">
      <c r="A17" s="19">
        <v>9</v>
      </c>
      <c r="B17" s="20" t="s">
        <v>31</v>
      </c>
      <c r="C17" s="21">
        <v>1</v>
      </c>
      <c r="D17" s="15">
        <v>9451.983337945</v>
      </c>
      <c r="E17" s="15">
        <v>1814.78080088544</v>
      </c>
      <c r="F17" s="15">
        <v>1913.1000000000001</v>
      </c>
      <c r="G17" s="15">
        <v>1175</v>
      </c>
      <c r="H17" s="15">
        <v>6209.731417749812</v>
      </c>
      <c r="I17" s="26">
        <v>7598.34</v>
      </c>
      <c r="J17" s="15">
        <v>28162.93555658025</v>
      </c>
      <c r="K17" s="15">
        <v>4639.33</v>
      </c>
      <c r="L17" s="15">
        <v>1531.22130074709</v>
      </c>
      <c r="M17" s="15">
        <v>283.55950013834996</v>
      </c>
      <c r="N17" s="15">
        <f t="shared" si="0"/>
        <v>21708.82475569481</v>
      </c>
      <c r="O17" s="6"/>
      <c r="P17" s="6"/>
      <c r="Q17" s="6"/>
      <c r="R17" s="6"/>
    </row>
    <row r="18" spans="1:18" ht="15">
      <c r="A18" s="19">
        <v>10</v>
      </c>
      <c r="B18" s="20" t="s">
        <v>4</v>
      </c>
      <c r="C18" s="21">
        <v>4</v>
      </c>
      <c r="D18" s="15">
        <v>11724.335695135</v>
      </c>
      <c r="E18" s="15">
        <v>2251.0724534659203</v>
      </c>
      <c r="F18" s="15">
        <v>1913.1000000000001</v>
      </c>
      <c r="G18" s="15">
        <v>2741</v>
      </c>
      <c r="H18" s="15">
        <v>7500.933574424829</v>
      </c>
      <c r="I18" s="26">
        <v>9437.78</v>
      </c>
      <c r="J18" s="15">
        <v>35568.22172302575</v>
      </c>
      <c r="K18" s="15">
        <v>6316.04</v>
      </c>
      <c r="L18" s="15">
        <v>1899.34238261187</v>
      </c>
      <c r="M18" s="15">
        <v>351.73007085405</v>
      </c>
      <c r="N18" s="15">
        <f t="shared" si="0"/>
        <v>27001.10926955983</v>
      </c>
      <c r="O18" s="6"/>
      <c r="P18" s="6"/>
      <c r="Q18" s="6"/>
      <c r="R18" s="6"/>
    </row>
    <row r="19" spans="1:18" ht="15">
      <c r="A19" s="19">
        <v>10</v>
      </c>
      <c r="B19" s="20" t="s">
        <v>15</v>
      </c>
      <c r="C19" s="21">
        <v>1</v>
      </c>
      <c r="D19" s="15">
        <v>11724.335695135</v>
      </c>
      <c r="E19" s="15">
        <v>2251.0724534659203</v>
      </c>
      <c r="F19" s="15">
        <v>1913.1000000000001</v>
      </c>
      <c r="G19" s="15">
        <v>2741</v>
      </c>
      <c r="H19" s="15">
        <v>7500.933574424829</v>
      </c>
      <c r="I19" s="26">
        <v>9437.78</v>
      </c>
      <c r="J19" s="15">
        <v>35568.22172302575</v>
      </c>
      <c r="K19" s="15">
        <v>6316.04</v>
      </c>
      <c r="L19" s="15">
        <v>1899.34238261187</v>
      </c>
      <c r="M19" s="15">
        <v>351.73007085405</v>
      </c>
      <c r="N19" s="15">
        <f t="shared" si="0"/>
        <v>27001.10926955983</v>
      </c>
      <c r="O19" s="6"/>
      <c r="P19" s="6"/>
      <c r="Q19" s="6"/>
      <c r="R19" s="6"/>
    </row>
    <row r="20" spans="1:18" ht="15">
      <c r="A20" s="19">
        <v>10</v>
      </c>
      <c r="B20" s="20" t="s">
        <v>32</v>
      </c>
      <c r="C20" s="21">
        <v>1</v>
      </c>
      <c r="D20" s="15">
        <v>11724.335695135</v>
      </c>
      <c r="E20" s="15">
        <v>2251.0724534659203</v>
      </c>
      <c r="F20" s="15">
        <v>1913.1000000000001</v>
      </c>
      <c r="G20" s="15">
        <v>2741</v>
      </c>
      <c r="H20" s="15">
        <v>7500.933574424829</v>
      </c>
      <c r="I20" s="26">
        <v>9437.78</v>
      </c>
      <c r="J20" s="15">
        <v>35568.22172302575</v>
      </c>
      <c r="K20" s="15">
        <v>6316.04</v>
      </c>
      <c r="L20" s="15">
        <v>1899.34238261187</v>
      </c>
      <c r="M20" s="15">
        <v>351.73007085405</v>
      </c>
      <c r="N20" s="15">
        <f t="shared" si="0"/>
        <v>27001.10926955983</v>
      </c>
      <c r="O20" s="6"/>
      <c r="P20" s="6"/>
      <c r="Q20" s="6"/>
      <c r="R20" s="6"/>
    </row>
    <row r="21" spans="1:18" ht="15">
      <c r="A21" s="19">
        <v>10</v>
      </c>
      <c r="B21" s="20" t="s">
        <v>16</v>
      </c>
      <c r="C21" s="21">
        <v>1</v>
      </c>
      <c r="D21" s="15">
        <v>11724.335695135</v>
      </c>
      <c r="E21" s="15">
        <v>2251.0724534659203</v>
      </c>
      <c r="F21" s="15">
        <v>1913.1000000000001</v>
      </c>
      <c r="G21" s="15">
        <v>2741</v>
      </c>
      <c r="H21" s="15">
        <v>7500.933574424829</v>
      </c>
      <c r="I21" s="26">
        <v>9437.78</v>
      </c>
      <c r="J21" s="15">
        <v>35568.22172302575</v>
      </c>
      <c r="K21" s="15">
        <v>6316.04</v>
      </c>
      <c r="L21" s="15">
        <v>1899.34238261187</v>
      </c>
      <c r="M21" s="15">
        <v>351.73007085405</v>
      </c>
      <c r="N21" s="15">
        <f t="shared" si="0"/>
        <v>27001.10926955983</v>
      </c>
      <c r="O21" s="6"/>
      <c r="P21" s="6"/>
      <c r="Q21" s="6"/>
      <c r="R21" s="6"/>
    </row>
    <row r="22" spans="1:18" ht="15">
      <c r="A22" s="19">
        <v>11</v>
      </c>
      <c r="B22" s="20" t="s">
        <v>34</v>
      </c>
      <c r="C22" s="21">
        <v>1</v>
      </c>
      <c r="D22" s="15">
        <v>14808.423319165</v>
      </c>
      <c r="E22" s="15">
        <v>2843.21727727968</v>
      </c>
      <c r="F22" s="15">
        <v>1913.1000000000001</v>
      </c>
      <c r="G22" s="15">
        <v>3713</v>
      </c>
      <c r="H22" s="15">
        <v>10473.811580664571</v>
      </c>
      <c r="I22" s="26">
        <v>13537.17</v>
      </c>
      <c r="J22" s="15">
        <v>47288.722177109245</v>
      </c>
      <c r="K22" s="15">
        <v>9654.55</v>
      </c>
      <c r="L22" s="15">
        <v>2398.96457770473</v>
      </c>
      <c r="M22" s="15">
        <v>444.25269957495</v>
      </c>
      <c r="N22" s="15">
        <f>J22-K22-L22-M22+0.01</f>
        <v>34790.96489982957</v>
      </c>
      <c r="O22" s="6"/>
      <c r="P22" s="6"/>
      <c r="Q22" s="6"/>
      <c r="R22" s="6"/>
    </row>
    <row r="23" spans="1:18" ht="15">
      <c r="A23" s="19">
        <v>11</v>
      </c>
      <c r="B23" s="20" t="s">
        <v>29</v>
      </c>
      <c r="C23" s="21">
        <v>1</v>
      </c>
      <c r="D23" s="15">
        <v>14808.423319165</v>
      </c>
      <c r="E23" s="15">
        <v>2843.21727727968</v>
      </c>
      <c r="F23" s="15">
        <v>1913.1000000000001</v>
      </c>
      <c r="G23" s="15">
        <v>3713</v>
      </c>
      <c r="H23" s="15">
        <v>10473.811580664571</v>
      </c>
      <c r="I23" s="26">
        <v>13537.17</v>
      </c>
      <c r="J23" s="15">
        <v>47288.722177109245</v>
      </c>
      <c r="K23" s="15">
        <v>9654.55</v>
      </c>
      <c r="L23" s="15">
        <v>2398.96457770473</v>
      </c>
      <c r="M23" s="15">
        <v>444.25269957495</v>
      </c>
      <c r="N23" s="15">
        <f>J23-K23-L23-M23+0.01</f>
        <v>34790.96489982957</v>
      </c>
      <c r="O23" s="6"/>
      <c r="P23" s="6"/>
      <c r="Q23" s="6"/>
      <c r="R23" s="6"/>
    </row>
    <row r="24" spans="1:18" ht="15">
      <c r="A24" s="19">
        <v>12</v>
      </c>
      <c r="B24" s="20" t="s">
        <v>28</v>
      </c>
      <c r="C24" s="21">
        <v>1</v>
      </c>
      <c r="D24" s="15">
        <v>19564.09620179</v>
      </c>
      <c r="E24" s="15">
        <v>3756.3064707436797</v>
      </c>
      <c r="F24" s="15">
        <v>1913.1000000000001</v>
      </c>
      <c r="G24" s="15">
        <v>4165</v>
      </c>
      <c r="H24" s="15">
        <v>11187.657795206316</v>
      </c>
      <c r="I24" s="26">
        <v>15967.94</v>
      </c>
      <c r="J24" s="15">
        <v>56554.10046773999</v>
      </c>
      <c r="K24" s="15">
        <v>12160.24</v>
      </c>
      <c r="L24" s="15">
        <v>3169.3835846899797</v>
      </c>
      <c r="M24" s="15">
        <v>586.9228860536999</v>
      </c>
      <c r="N24" s="15">
        <f>J24-K24-L24-M24+0.01</f>
        <v>40637.563996996316</v>
      </c>
      <c r="O24" s="6"/>
      <c r="P24" s="6"/>
      <c r="Q24" s="6"/>
      <c r="R24" s="6"/>
    </row>
    <row r="25" spans="1:18" ht="15">
      <c r="A25" s="19">
        <v>12</v>
      </c>
      <c r="B25" s="20" t="s">
        <v>17</v>
      </c>
      <c r="C25" s="21">
        <v>1</v>
      </c>
      <c r="D25" s="15">
        <v>19564.09620179</v>
      </c>
      <c r="E25" s="15">
        <v>3756.3064707436797</v>
      </c>
      <c r="F25" s="15">
        <v>1913.1000000000001</v>
      </c>
      <c r="G25" s="15">
        <v>4165</v>
      </c>
      <c r="H25" s="15">
        <v>11187.657795206316</v>
      </c>
      <c r="I25" s="26">
        <v>15967.94</v>
      </c>
      <c r="J25" s="15">
        <v>56554.10046773999</v>
      </c>
      <c r="K25" s="15">
        <v>12160.24</v>
      </c>
      <c r="L25" s="15">
        <v>3169.3835846899797</v>
      </c>
      <c r="M25" s="15">
        <v>586.9228860536999</v>
      </c>
      <c r="N25" s="15">
        <f t="shared" si="0"/>
        <v>40637.553996996314</v>
      </c>
      <c r="O25" s="6"/>
      <c r="P25" s="6"/>
      <c r="Q25" s="6"/>
      <c r="R25" s="6"/>
    </row>
    <row r="26" spans="1:18" ht="15">
      <c r="A26" s="19">
        <v>12</v>
      </c>
      <c r="B26" s="20" t="s">
        <v>18</v>
      </c>
      <c r="C26" s="21">
        <v>9</v>
      </c>
      <c r="D26" s="15">
        <v>19564.09620179</v>
      </c>
      <c r="E26" s="15">
        <v>3756.3064707436797</v>
      </c>
      <c r="F26" s="15">
        <v>1913.1000000000001</v>
      </c>
      <c r="G26" s="15">
        <v>4165</v>
      </c>
      <c r="H26" s="15">
        <v>11187.657795206316</v>
      </c>
      <c r="I26" s="26">
        <v>15967.94</v>
      </c>
      <c r="J26" s="15">
        <v>56554.10046773999</v>
      </c>
      <c r="K26" s="15">
        <v>12160.24</v>
      </c>
      <c r="L26" s="15">
        <v>3169.3835846899797</v>
      </c>
      <c r="M26" s="15">
        <v>586.9228860536999</v>
      </c>
      <c r="N26" s="15">
        <f>J26-K26-L26-M26</f>
        <v>40637.553996996314</v>
      </c>
      <c r="O26" s="6"/>
      <c r="P26" s="6"/>
      <c r="Q26" s="6"/>
      <c r="R26" s="6"/>
    </row>
    <row r="27" spans="1:18" ht="15">
      <c r="A27" s="19">
        <v>13</v>
      </c>
      <c r="B27" s="20" t="s">
        <v>19</v>
      </c>
      <c r="C27" s="21">
        <v>3</v>
      </c>
      <c r="D27" s="15">
        <v>21800.073167500002</v>
      </c>
      <c r="E27" s="15">
        <v>4185.61</v>
      </c>
      <c r="F27" s="15">
        <v>1913.1000000000001</v>
      </c>
      <c r="G27" s="15">
        <v>4906</v>
      </c>
      <c r="H27" s="15">
        <v>11386.37</v>
      </c>
      <c r="I27" s="26">
        <v>19519.33</v>
      </c>
      <c r="J27" s="15">
        <f>SUM(D27:I27)+0.01</f>
        <v>63710.49316750001</v>
      </c>
      <c r="K27" s="15">
        <v>14178.36</v>
      </c>
      <c r="L27" s="15">
        <v>3531.61</v>
      </c>
      <c r="M27" s="15">
        <v>654.0021950250001</v>
      </c>
      <c r="N27" s="15">
        <f t="shared" si="0"/>
        <v>45346.52097247501</v>
      </c>
      <c r="O27" s="6"/>
      <c r="P27" s="6"/>
      <c r="Q27" s="6"/>
      <c r="R27" s="6"/>
    </row>
    <row r="28" spans="1:18" ht="15">
      <c r="A28" s="19">
        <v>14</v>
      </c>
      <c r="B28" s="20" t="s">
        <v>33</v>
      </c>
      <c r="C28" s="21">
        <v>1</v>
      </c>
      <c r="D28" s="15">
        <v>22814.78</v>
      </c>
      <c r="E28" s="15">
        <v>4375.4</v>
      </c>
      <c r="F28" s="15">
        <v>1913.1000000000001</v>
      </c>
      <c r="G28" s="15">
        <v>6554</v>
      </c>
      <c r="H28" s="15">
        <v>14695.52</v>
      </c>
      <c r="I28" s="26">
        <v>23042.95</v>
      </c>
      <c r="J28" s="15">
        <f>SUM(D28:I28)+0.01</f>
        <v>73395.76</v>
      </c>
      <c r="K28" s="15">
        <v>17157.41</v>
      </c>
      <c r="L28" s="15">
        <v>3695.99</v>
      </c>
      <c r="M28" s="15">
        <v>679.41</v>
      </c>
      <c r="N28" s="15">
        <f>J28-K28-L28-M28-0.01</f>
        <v>51862.93999999999</v>
      </c>
      <c r="O28" s="6"/>
      <c r="P28" s="6"/>
      <c r="Q28" s="6"/>
      <c r="R28" s="6"/>
    </row>
    <row r="29" spans="1:18" ht="15">
      <c r="A29" s="19">
        <v>14</v>
      </c>
      <c r="B29" s="20" t="s">
        <v>5</v>
      </c>
      <c r="C29" s="21">
        <v>1</v>
      </c>
      <c r="D29" s="15">
        <v>22814.78</v>
      </c>
      <c r="E29" s="15">
        <v>4375.4</v>
      </c>
      <c r="F29" s="15">
        <v>1913.1000000000001</v>
      </c>
      <c r="G29" s="15">
        <v>6554</v>
      </c>
      <c r="H29" s="15">
        <v>14695.52</v>
      </c>
      <c r="I29" s="26">
        <v>23042.95</v>
      </c>
      <c r="J29" s="15">
        <f>SUM(D29:I29)+0.01</f>
        <v>73395.76</v>
      </c>
      <c r="K29" s="15">
        <v>17157.41</v>
      </c>
      <c r="L29" s="15">
        <v>3695.99</v>
      </c>
      <c r="M29" s="15">
        <v>679.41</v>
      </c>
      <c r="N29" s="15">
        <f>J29-K29-L29-M29-0.01</f>
        <v>51862.93999999999</v>
      </c>
      <c r="O29" s="6"/>
      <c r="P29" s="6"/>
      <c r="Q29" s="6"/>
      <c r="R29" s="6"/>
    </row>
    <row r="30" spans="1:18" ht="15">
      <c r="A30" s="19">
        <v>15</v>
      </c>
      <c r="B30" s="20" t="s">
        <v>20</v>
      </c>
      <c r="C30" s="21">
        <v>1</v>
      </c>
      <c r="D30" s="15">
        <v>24789.124371500002</v>
      </c>
      <c r="E30" s="15">
        <v>4569.35</v>
      </c>
      <c r="F30" s="15">
        <v>1913.1000000000001</v>
      </c>
      <c r="G30" s="15">
        <v>8973</v>
      </c>
      <c r="H30" s="15">
        <v>18675.41</v>
      </c>
      <c r="I30" s="26">
        <v>29531.3</v>
      </c>
      <c r="J30" s="15">
        <f>SUM(D30:I30)+0.01</f>
        <v>88451.2943715</v>
      </c>
      <c r="K30" s="15">
        <v>21924.09</v>
      </c>
      <c r="L30" s="15">
        <v>3889.94</v>
      </c>
      <c r="M30" s="15">
        <v>679.41</v>
      </c>
      <c r="N30" s="15">
        <f>J30-K30-L30-M30-0.01</f>
        <v>61957.844371499996</v>
      </c>
      <c r="O30" s="6"/>
      <c r="P30" s="6"/>
      <c r="Q30" s="6"/>
      <c r="R30" s="6"/>
    </row>
    <row r="31" spans="1:18" ht="15">
      <c r="A31" s="19">
        <v>15</v>
      </c>
      <c r="B31" s="20" t="s">
        <v>6</v>
      </c>
      <c r="C31" s="21">
        <v>1</v>
      </c>
      <c r="D31" s="15">
        <v>24789.124371500002</v>
      </c>
      <c r="E31" s="15">
        <v>4569.35</v>
      </c>
      <c r="F31" s="15">
        <v>1913.1000000000001</v>
      </c>
      <c r="G31" s="15">
        <v>8973</v>
      </c>
      <c r="H31" s="15">
        <v>18675.41</v>
      </c>
      <c r="I31" s="26">
        <v>29531.3</v>
      </c>
      <c r="J31" s="15">
        <f>SUM(D31:I31)+0.01</f>
        <v>88451.2943715</v>
      </c>
      <c r="K31" s="15">
        <v>21924.09</v>
      </c>
      <c r="L31" s="15">
        <v>3889.94</v>
      </c>
      <c r="M31" s="15">
        <v>679.41</v>
      </c>
      <c r="N31" s="15">
        <f>J31-K31-L31-M31-0.01</f>
        <v>61957.844371499996</v>
      </c>
      <c r="O31" s="6"/>
      <c r="P31" s="6"/>
      <c r="Q31" s="6"/>
      <c r="R31" s="6"/>
    </row>
    <row r="32" spans="1:18" ht="15.75" thickBot="1">
      <c r="A32" s="22">
        <v>20</v>
      </c>
      <c r="B32" s="23" t="s">
        <v>21</v>
      </c>
      <c r="C32" s="22">
        <v>3</v>
      </c>
      <c r="D32" s="16">
        <v>47122.208301499995</v>
      </c>
      <c r="E32" s="16">
        <v>4141.368</v>
      </c>
      <c r="F32" s="16">
        <v>1913.1000000000001</v>
      </c>
      <c r="G32" s="16">
        <v>22783</v>
      </c>
      <c r="H32" s="16">
        <v>34278.174651500005</v>
      </c>
      <c r="I32" s="27">
        <v>67187.62</v>
      </c>
      <c r="J32" s="16">
        <f>SUM(D32:I32)</f>
        <v>177425.470953</v>
      </c>
      <c r="K32" s="16">
        <v>52320.82940402</v>
      </c>
      <c r="L32" s="16">
        <v>3889.94</v>
      </c>
      <c r="M32" s="16">
        <v>679.42</v>
      </c>
      <c r="N32" s="16">
        <f t="shared" si="0"/>
        <v>120535.28154898001</v>
      </c>
      <c r="O32" s="6"/>
      <c r="P32" s="6"/>
      <c r="Q32" s="6"/>
      <c r="R32" s="6"/>
    </row>
    <row r="33" ht="11.25">
      <c r="P33" s="6"/>
    </row>
    <row r="35" ht="11.25">
      <c r="O35" s="6"/>
    </row>
    <row r="41" spans="14:15" ht="11.25">
      <c r="N41" s="6"/>
      <c r="O41" s="6"/>
    </row>
  </sheetData>
  <sheetProtection insertRows="0"/>
  <dataValidations count="3">
    <dataValidation allowBlank="1" showInputMessage="1" showErrorMessage="1" prompt="Indicar el número de plazas autorizadas." sqref="C10"/>
    <dataValidation allowBlank="1" showInputMessage="1" showErrorMessage="1" prompt="Anotar la clave de la unidad responsable a la que pertenece la plaza." sqref="B10"/>
    <dataValidation allowBlank="1" showInputMessage="1" showErrorMessage="1" prompt="Anotar el nivel o clave de la plaza." sqref="A10"/>
  </dataValidations>
  <printOptions horizontalCentered="1"/>
  <pageMargins left="0.2755905511811024" right="0.15748031496062992" top="0.5118110236220472" bottom="0.7086614173228347" header="0" footer="0"/>
  <pageSetup fitToHeight="1" fitToWidth="1" horizontalDpi="600" verticalDpi="600" orientation="landscape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2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lastPrinted>2017-03-06T22:04:42Z</cp:lastPrinted>
  <dcterms:created xsi:type="dcterms:W3CDTF">2012-12-11T21:15:07Z</dcterms:created>
  <dcterms:modified xsi:type="dcterms:W3CDTF">2017-05-24T20:41:01Z</dcterms:modified>
  <cp:category/>
  <cp:version/>
  <cp:contentType/>
  <cp:contentStatus/>
</cp:coreProperties>
</file>